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ia1\Desktop\ZAMÓWIENIA PUBLICZNE 2022\UIB.271.5.2022_dostawa gazu\Wyjaśnienia i zmiana treści SWZ_21.04.2022\"/>
    </mc:Choice>
  </mc:AlternateContent>
  <bookViews>
    <workbookView xWindow="0" yWindow="0" windowWidth="28800" windowHeight="11835"/>
  </bookViews>
  <sheets>
    <sheet name="zbiorczo" sheetId="10" r:id="rId1"/>
  </sheets>
  <definedNames>
    <definedName name="_xlnm.Print_Area" localSheetId="0">zbiorczo!$B$2:$P$46</definedName>
  </definedNames>
  <calcPr calcId="152511"/>
</workbook>
</file>

<file path=xl/calcChain.xml><?xml version="1.0" encoding="utf-8"?>
<calcChain xmlns="http://schemas.openxmlformats.org/spreadsheetml/2006/main">
  <c r="I46" i="10" l="1"/>
  <c r="J46" i="10"/>
  <c r="L46" i="10"/>
  <c r="N25" i="10" l="1"/>
  <c r="N35" i="10" l="1"/>
  <c r="N40" i="10" l="1"/>
</calcChain>
</file>

<file path=xl/sharedStrings.xml><?xml version="1.0" encoding="utf-8"?>
<sst xmlns="http://schemas.openxmlformats.org/spreadsheetml/2006/main" count="167" uniqueCount="100">
  <si>
    <t>Lp.</t>
  </si>
  <si>
    <t>Nazwa Odbiorcy</t>
  </si>
  <si>
    <t xml:space="preserve">Nr gazomierza </t>
  </si>
  <si>
    <t>grupa taryfowa</t>
  </si>
  <si>
    <t>moc umowna kWh/h</t>
  </si>
  <si>
    <t>szacowane zużycie w kWh w okresie 12 m-cy</t>
  </si>
  <si>
    <t>kWh wg. taryf</t>
  </si>
  <si>
    <t xml:space="preserve">Nazwa  obecnego Sprzedawcy </t>
  </si>
  <si>
    <t>Gmina Tryńcza</t>
  </si>
  <si>
    <t>Wólka Ogryzkowa WDK dz. nr ewid. 180</t>
  </si>
  <si>
    <t>Ubieszyn WDK dz.nr ewid.769</t>
  </si>
  <si>
    <t>Gniewczyna Tryniecka LKS dz. nr ewid. 1172/3</t>
  </si>
  <si>
    <t>Jagiełła WDK dz. nr ewid. 1006/1</t>
  </si>
  <si>
    <t>Gniewczyna Tryniecka WDK dz. nr ewid. 999</t>
  </si>
  <si>
    <t>Wólka Małkowa WDK dz. nr ewid.324/1</t>
  </si>
  <si>
    <t>Wólka Małkowa DM dz. nr ewid. 134</t>
  </si>
  <si>
    <t xml:space="preserve">Razem: </t>
  </si>
  <si>
    <t>Tryńcza TCK (piwnica) dz. nr ewid. 875/17</t>
  </si>
  <si>
    <t>Głogowiec WDK dz. nr  ewid.272</t>
  </si>
  <si>
    <t>Tryńcza WDK dz. nr ewid.  873/1</t>
  </si>
  <si>
    <t>Gorzyce WDK dz. nr ewid 1067</t>
  </si>
  <si>
    <t>PGNiG Obrót Detaliczny Sp. z o.o.</t>
  </si>
  <si>
    <t>Głogowiec LOKALE socjalne 60A dz. nr ewid.  278</t>
  </si>
  <si>
    <t>8018590365500019357589</t>
  </si>
  <si>
    <t>00195836</t>
  </si>
  <si>
    <t>007256436</t>
  </si>
  <si>
    <t>00249180</t>
  </si>
  <si>
    <t>007136260</t>
  </si>
  <si>
    <t>007136396</t>
  </si>
  <si>
    <t>00682262</t>
  </si>
  <si>
    <t>007136394</t>
  </si>
  <si>
    <t>007147338</t>
  </si>
  <si>
    <t>007147369</t>
  </si>
  <si>
    <t>007147336</t>
  </si>
  <si>
    <t>007211741</t>
  </si>
  <si>
    <t>009336358</t>
  </si>
  <si>
    <t>01239071</t>
  </si>
  <si>
    <t>009334305</t>
  </si>
  <si>
    <t>02169138</t>
  </si>
  <si>
    <t>00411223</t>
  </si>
  <si>
    <t>00492396</t>
  </si>
  <si>
    <t>00025437</t>
  </si>
  <si>
    <t>00298427</t>
  </si>
  <si>
    <t>00276091</t>
  </si>
  <si>
    <t>02169221</t>
  </si>
  <si>
    <t>00243365</t>
  </si>
  <si>
    <t>02169261</t>
  </si>
  <si>
    <t>miesiąc - zużycie</t>
  </si>
  <si>
    <t>I - 45056,00</t>
  </si>
  <si>
    <t>II - 36256,00</t>
  </si>
  <si>
    <t>III - 39619,00</t>
  </si>
  <si>
    <t>IV - 25299,00</t>
  </si>
  <si>
    <t>V - 7819,00</t>
  </si>
  <si>
    <t>VI - 2864,00</t>
  </si>
  <si>
    <t>VII - 2557,00</t>
  </si>
  <si>
    <t>VIII - 3288,00</t>
  </si>
  <si>
    <t>IX - 3559,00</t>
  </si>
  <si>
    <t>X - 14710,00</t>
  </si>
  <si>
    <t>XI - 29580,00</t>
  </si>
  <si>
    <t>XII - 49486,00</t>
  </si>
  <si>
    <t>8018590365500076719054</t>
  </si>
  <si>
    <t>8018590365500085286233</t>
  </si>
  <si>
    <t>8018590365500085059936</t>
  </si>
  <si>
    <t>8018590365500076422725</t>
  </si>
  <si>
    <t>XI2102050406</t>
  </si>
  <si>
    <t>8018590365500087435622</t>
  </si>
  <si>
    <t>8018590365500076687964</t>
  </si>
  <si>
    <t>8018590365500085041702</t>
  </si>
  <si>
    <t>8018590365500072514783</t>
  </si>
  <si>
    <t>8018590365500072448859</t>
  </si>
  <si>
    <t>8018590365500076422053</t>
  </si>
  <si>
    <t>8018590365500076421254</t>
  </si>
  <si>
    <t>Tryńcza 123 dz. nr ewid. 1034</t>
  </si>
  <si>
    <t>Tryńcza 127 UG dz. nr ewid. 875/8</t>
  </si>
  <si>
    <t>Gorzyce 260 (Lecznica) dz. nr ewid. 1394/1 i 1395</t>
  </si>
  <si>
    <t>Gorzyce 260 (Lecznica)dz. nr ewid. 1394/1 i 1395</t>
  </si>
  <si>
    <t>Jagiełła 109 dz. nr ewid. 1001/1</t>
  </si>
  <si>
    <t>Głogowiec lokale socjalne 60A dz. nr ewid. 278</t>
  </si>
  <si>
    <t>Głogowiec  lokale socjalne 60A dz. nr ewid. 278</t>
  </si>
  <si>
    <t>znak sparwy UIB.271.5.2022</t>
  </si>
  <si>
    <t>Załacznik nr 4 do SWZ</t>
  </si>
  <si>
    <t>Opis przedmiotu zamówienia_zestawienie obiektów</t>
  </si>
  <si>
    <t>Kompleksowa dostawa paliwa gazowego na potrzeby Gminy Tryńcza</t>
  </si>
  <si>
    <t>BW-2.1 OSD: W-2.1_TA</t>
  </si>
  <si>
    <t>BW-1.1 OSD: W-1.1_TA</t>
  </si>
  <si>
    <t>BW-3.6 OSD:W-3.6_TA</t>
  </si>
  <si>
    <t>BW-4 OSD: W-4_TA</t>
  </si>
  <si>
    <t>BW-5 OSD: W-5.1_TA</t>
  </si>
  <si>
    <t>Tryńcza dz. nr ewid. 875/17 (OZ)</t>
  </si>
  <si>
    <t>Gniewczyna Łańcucka WDK dz. nr ewid. 2867</t>
  </si>
  <si>
    <t>Nr punktu poboru</t>
  </si>
  <si>
    <t>Adres punktu poboru gazu/obiektu</t>
  </si>
  <si>
    <t>Gniewczyna Łańcucka  OSP dz. nr 3018/3</t>
  </si>
  <si>
    <t>007136261</t>
  </si>
  <si>
    <t>Wolumen podlegający ochronie taryfowej</t>
  </si>
  <si>
    <t xml:space="preserve"> w %</t>
  </si>
  <si>
    <t>w %</t>
  </si>
  <si>
    <t>Wolumen niepodlegający ochronie taryfowej</t>
  </si>
  <si>
    <t>w kWh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</si>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</sst>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3" fontId="4" fillId="3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 vertical="center"/>
    </xf>
    <xf numFmtId="3" fontId="4" fillId="5" borderId="4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 vertic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3" fontId="4" fillId="7" borderId="1" xfId="0" applyNumberFormat="1" applyFont="1" applyFill="1" applyBorder="1" applyAlignment="1">
      <alignment horizontal="center"/>
    </xf>
    <xf numFmtId="3" fontId="4" fillId="7" borderId="3" xfId="0" applyNumberFormat="1" applyFont="1" applyFill="1" applyBorder="1" applyAlignment="1">
      <alignment horizontal="center" vertical="center"/>
    </xf>
    <xf numFmtId="3" fontId="4" fillId="7" borderId="4" xfId="0" applyNumberFormat="1" applyFont="1" applyFill="1" applyBorder="1" applyAlignment="1">
      <alignment horizontal="center" vertical="center"/>
    </xf>
    <xf numFmtId="3" fontId="4" fillId="7" borderId="2" xfId="0" applyNumberFormat="1" applyFont="1" applyFill="1" applyBorder="1" applyAlignment="1">
      <alignment horizontal="center" vertical="center"/>
    </xf>
    <xf numFmtId="0" fontId="4" fillId="8" borderId="1" xfId="0" applyFont="1" applyFill="1" applyBorder="1"/>
    <xf numFmtId="0" fontId="4" fillId="8" borderId="1" xfId="0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3" fontId="4" fillId="8" borderId="1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3" fillId="8" borderId="9" xfId="0" applyFont="1" applyFill="1" applyBorder="1" applyAlignment="1">
      <alignment horizontal="center"/>
    </xf>
    <xf numFmtId="0" fontId="4" fillId="8" borderId="10" xfId="0" applyFont="1" applyFill="1" applyBorder="1"/>
    <xf numFmtId="0" fontId="3" fillId="4" borderId="9" xfId="0" applyFont="1" applyFill="1" applyBorder="1" applyAlignment="1">
      <alignment horizontal="center"/>
    </xf>
    <xf numFmtId="0" fontId="4" fillId="4" borderId="10" xfId="0" applyFont="1" applyFill="1" applyBorder="1"/>
    <xf numFmtId="0" fontId="3" fillId="5" borderId="9" xfId="0" applyFont="1" applyFill="1" applyBorder="1" applyAlignment="1">
      <alignment horizontal="center"/>
    </xf>
    <xf numFmtId="0" fontId="4" fillId="5" borderId="10" xfId="0" applyFont="1" applyFill="1" applyBorder="1"/>
    <xf numFmtId="0" fontId="3" fillId="7" borderId="9" xfId="0" applyFont="1" applyFill="1" applyBorder="1" applyAlignment="1">
      <alignment horizontal="center"/>
    </xf>
    <xf numFmtId="0" fontId="4" fillId="7" borderId="10" xfId="0" applyFont="1" applyFill="1" applyBorder="1"/>
    <xf numFmtId="0" fontId="3" fillId="6" borderId="1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6" fillId="0" borderId="0" xfId="0" applyFont="1"/>
    <xf numFmtId="3" fontId="5" fillId="6" borderId="12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3" fontId="4" fillId="3" borderId="4" xfId="0" applyNumberFormat="1" applyFont="1" applyFill="1" applyBorder="1" applyAlignment="1"/>
    <xf numFmtId="3" fontId="4" fillId="3" borderId="2" xfId="0" applyNumberFormat="1" applyFont="1" applyFill="1" applyBorder="1" applyAlignment="1"/>
    <xf numFmtId="3" fontId="0" fillId="0" borderId="0" xfId="0" applyNumberFormat="1"/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3" fontId="5" fillId="6" borderId="12" xfId="0" applyNumberFormat="1" applyFont="1" applyFill="1" applyBorder="1" applyAlignment="1">
      <alignment horizontal="center"/>
    </xf>
    <xf numFmtId="4" fontId="4" fillId="3" borderId="4" xfId="0" applyNumberFormat="1" applyFont="1" applyFill="1" applyBorder="1" applyAlignment="1"/>
    <xf numFmtId="4" fontId="4" fillId="3" borderId="2" xfId="0" applyNumberFormat="1" applyFont="1" applyFill="1" applyBorder="1" applyAlignment="1"/>
    <xf numFmtId="4" fontId="4" fillId="8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center"/>
    </xf>
    <xf numFmtId="4" fontId="4" fillId="7" borderId="1" xfId="0" applyNumberFormat="1" applyFont="1" applyFill="1" applyBorder="1" applyAlignment="1">
      <alignment horizontal="center"/>
    </xf>
    <xf numFmtId="4" fontId="5" fillId="6" borderId="12" xfId="0" applyNumberFormat="1" applyFont="1" applyFill="1" applyBorder="1" applyAlignment="1">
      <alignment horizontal="center"/>
    </xf>
    <xf numFmtId="3" fontId="5" fillId="6" borderId="1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right"/>
    </xf>
    <xf numFmtId="3" fontId="5" fillId="6" borderId="12" xfId="0" applyNumberFormat="1" applyFont="1" applyFill="1" applyBorder="1" applyAlignment="1">
      <alignment horizontal="center"/>
    </xf>
    <xf numFmtId="3" fontId="5" fillId="6" borderId="13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4" fillId="4" borderId="3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49" fontId="4" fillId="3" borderId="3" xfId="0" applyNumberFormat="1" applyFont="1" applyFill="1" applyBorder="1" applyAlignment="1">
      <alignment horizontal="center" vertical="top"/>
    </xf>
    <xf numFmtId="49" fontId="4" fillId="3" borderId="4" xfId="0" applyNumberFormat="1" applyFont="1" applyFill="1" applyBorder="1" applyAlignment="1">
      <alignment horizontal="center" vertical="top"/>
    </xf>
    <xf numFmtId="49" fontId="4" fillId="3" borderId="2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CC"/>
      <color rgb="FFFF99CC"/>
      <color rgb="FF66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7"/>
  <sheetViews>
    <sheetView tabSelected="1" view="pageBreakPreview" topLeftCell="A13" zoomScale="90" zoomScaleNormal="100" zoomScaleSheetLayoutView="90" workbookViewId="0">
      <selection activeCell="M37" sqref="M37"/>
    </sheetView>
  </sheetViews>
  <sheetFormatPr defaultRowHeight="14.25"/>
  <cols>
    <col min="1" max="1" width="3.25" customWidth="1"/>
    <col min="2" max="2" width="3.375" customWidth="1"/>
    <col min="3" max="3" width="12.625" customWidth="1"/>
    <col min="4" max="4" width="34" customWidth="1"/>
    <col min="5" max="5" width="11.125" customWidth="1"/>
    <col min="6" max="6" width="22.625" customWidth="1"/>
    <col min="7" max="7" width="11.125" customWidth="1"/>
    <col min="8" max="8" width="19.75" customWidth="1"/>
    <col min="9" max="9" width="17.75" customWidth="1"/>
    <col min="10" max="13" width="17.75" style="4" customWidth="1"/>
    <col min="14" max="14" width="8.125" customWidth="1"/>
    <col min="15" max="15" width="25" customWidth="1"/>
    <col min="16" max="16" width="2.875" customWidth="1"/>
  </cols>
  <sheetData>
    <row r="1" spans="2:15" s="4" customFormat="1"/>
    <row r="2" spans="2:15">
      <c r="B2" t="s">
        <v>79</v>
      </c>
    </row>
    <row r="3" spans="2:15" s="4" customFormat="1">
      <c r="O3" s="4" t="s">
        <v>80</v>
      </c>
    </row>
    <row r="4" spans="2:15">
      <c r="B4" s="4" t="s">
        <v>81</v>
      </c>
    </row>
    <row r="5" spans="2:15" s="4" customFormat="1">
      <c r="B5" s="4" t="s">
        <v>82</v>
      </c>
    </row>
    <row r="6" spans="2:15" ht="15" thickBot="1"/>
    <row r="7" spans="2:15" ht="127.5" customHeight="1">
      <c r="B7" s="101" t="s">
        <v>0</v>
      </c>
      <c r="C7" s="84" t="s">
        <v>1</v>
      </c>
      <c r="D7" s="75" t="s">
        <v>91</v>
      </c>
      <c r="E7" s="82" t="s">
        <v>2</v>
      </c>
      <c r="F7" s="75" t="s">
        <v>3</v>
      </c>
      <c r="G7" s="82" t="s">
        <v>4</v>
      </c>
      <c r="H7" s="84" t="s">
        <v>90</v>
      </c>
      <c r="I7" s="82" t="s">
        <v>5</v>
      </c>
      <c r="J7" s="55" t="s">
        <v>94</v>
      </c>
      <c r="K7" s="60" t="s">
        <v>94</v>
      </c>
      <c r="L7" s="55" t="s">
        <v>97</v>
      </c>
      <c r="M7" s="60" t="s">
        <v>97</v>
      </c>
      <c r="N7" s="82" t="s">
        <v>6</v>
      </c>
      <c r="O7" s="80" t="s">
        <v>7</v>
      </c>
    </row>
    <row r="8" spans="2:15">
      <c r="B8" s="102"/>
      <c r="C8" s="85"/>
      <c r="D8" s="76"/>
      <c r="E8" s="83"/>
      <c r="F8" s="76"/>
      <c r="G8" s="83"/>
      <c r="H8" s="85"/>
      <c r="I8" s="83"/>
      <c r="J8" s="56" t="s">
        <v>98</v>
      </c>
      <c r="K8" s="61" t="s">
        <v>95</v>
      </c>
      <c r="L8" s="56" t="s">
        <v>98</v>
      </c>
      <c r="M8" s="61" t="s">
        <v>96</v>
      </c>
      <c r="N8" s="83"/>
      <c r="O8" s="81"/>
    </row>
    <row r="9" spans="2:15">
      <c r="B9" s="29">
        <v>1</v>
      </c>
      <c r="C9" s="1">
        <v>2</v>
      </c>
      <c r="D9" s="2">
        <v>3</v>
      </c>
      <c r="E9" s="2">
        <v>4</v>
      </c>
      <c r="F9" s="2">
        <v>5</v>
      </c>
      <c r="G9" s="3">
        <v>6</v>
      </c>
      <c r="H9" s="1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30">
        <v>14</v>
      </c>
    </row>
    <row r="10" spans="2:15">
      <c r="B10" s="89">
        <v>1</v>
      </c>
      <c r="C10" s="92" t="s">
        <v>8</v>
      </c>
      <c r="D10" s="95" t="s">
        <v>88</v>
      </c>
      <c r="E10" s="98">
        <v>802</v>
      </c>
      <c r="F10" s="40" t="s">
        <v>87</v>
      </c>
      <c r="G10" s="40">
        <v>274</v>
      </c>
      <c r="H10" s="43" t="s">
        <v>23</v>
      </c>
      <c r="I10" s="5">
        <v>260093</v>
      </c>
      <c r="J10" s="5">
        <v>130047</v>
      </c>
      <c r="K10" s="74">
        <v>50</v>
      </c>
      <c r="L10" s="5">
        <v>130046</v>
      </c>
      <c r="M10" s="74">
        <v>50</v>
      </c>
      <c r="N10" s="46">
        <v>260093</v>
      </c>
      <c r="O10" s="49" t="s">
        <v>21</v>
      </c>
    </row>
    <row r="11" spans="2:15" s="4" customFormat="1">
      <c r="B11" s="90"/>
      <c r="C11" s="93"/>
      <c r="D11" s="96"/>
      <c r="E11" s="99"/>
      <c r="F11" s="41"/>
      <c r="G11" s="41"/>
      <c r="H11" s="44"/>
      <c r="I11" s="5" t="s">
        <v>47</v>
      </c>
      <c r="J11" s="57"/>
      <c r="K11" s="63"/>
      <c r="L11" s="47"/>
      <c r="M11" s="47"/>
      <c r="N11" s="47"/>
      <c r="O11" s="50"/>
    </row>
    <row r="12" spans="2:15" s="4" customFormat="1">
      <c r="B12" s="90"/>
      <c r="C12" s="93"/>
      <c r="D12" s="96"/>
      <c r="E12" s="99"/>
      <c r="F12" s="41"/>
      <c r="G12" s="41"/>
      <c r="H12" s="44"/>
      <c r="I12" s="5" t="s">
        <v>48</v>
      </c>
      <c r="J12" s="57"/>
      <c r="K12" s="63"/>
      <c r="L12" s="47"/>
      <c r="M12" s="47"/>
      <c r="N12" s="47"/>
      <c r="O12" s="50"/>
    </row>
    <row r="13" spans="2:15" s="4" customFormat="1">
      <c r="B13" s="90"/>
      <c r="C13" s="93"/>
      <c r="D13" s="96"/>
      <c r="E13" s="99"/>
      <c r="F13" s="41"/>
      <c r="G13" s="41"/>
      <c r="H13" s="44"/>
      <c r="I13" s="5" t="s">
        <v>49</v>
      </c>
      <c r="J13" s="57"/>
      <c r="K13" s="63"/>
      <c r="L13" s="47"/>
      <c r="M13" s="47"/>
      <c r="N13" s="47"/>
      <c r="O13" s="50"/>
    </row>
    <row r="14" spans="2:15" s="4" customFormat="1">
      <c r="B14" s="90"/>
      <c r="C14" s="93"/>
      <c r="D14" s="96"/>
      <c r="E14" s="99"/>
      <c r="F14" s="41"/>
      <c r="G14" s="41"/>
      <c r="H14" s="44"/>
      <c r="I14" s="5" t="s">
        <v>50</v>
      </c>
      <c r="J14" s="57"/>
      <c r="K14" s="63"/>
      <c r="L14" s="47"/>
      <c r="M14" s="47"/>
      <c r="N14" s="47"/>
      <c r="O14" s="50"/>
    </row>
    <row r="15" spans="2:15" s="4" customFormat="1">
      <c r="B15" s="90"/>
      <c r="C15" s="93"/>
      <c r="D15" s="96"/>
      <c r="E15" s="99"/>
      <c r="F15" s="41"/>
      <c r="G15" s="41"/>
      <c r="H15" s="44"/>
      <c r="I15" s="5" t="s">
        <v>51</v>
      </c>
      <c r="J15" s="57"/>
      <c r="K15" s="63"/>
      <c r="L15" s="47"/>
      <c r="M15" s="47"/>
      <c r="N15" s="47"/>
      <c r="O15" s="50"/>
    </row>
    <row r="16" spans="2:15" s="4" customFormat="1">
      <c r="B16" s="90"/>
      <c r="C16" s="93"/>
      <c r="D16" s="96"/>
      <c r="E16" s="99"/>
      <c r="F16" s="41"/>
      <c r="G16" s="41"/>
      <c r="H16" s="44"/>
      <c r="I16" s="5" t="s">
        <v>52</v>
      </c>
      <c r="J16" s="57"/>
      <c r="K16" s="63"/>
      <c r="L16" s="47"/>
      <c r="M16" s="47"/>
      <c r="N16" s="47"/>
      <c r="O16" s="50"/>
    </row>
    <row r="17" spans="2:16" s="4" customFormat="1">
      <c r="B17" s="90"/>
      <c r="C17" s="93"/>
      <c r="D17" s="96"/>
      <c r="E17" s="99"/>
      <c r="F17" s="41"/>
      <c r="G17" s="41"/>
      <c r="H17" s="44"/>
      <c r="I17" s="5" t="s">
        <v>53</v>
      </c>
      <c r="J17" s="57"/>
      <c r="K17" s="63"/>
      <c r="L17" s="47"/>
      <c r="M17" s="47"/>
      <c r="N17" s="47"/>
      <c r="O17" s="50"/>
    </row>
    <row r="18" spans="2:16" s="4" customFormat="1">
      <c r="B18" s="90"/>
      <c r="C18" s="93"/>
      <c r="D18" s="96"/>
      <c r="E18" s="99"/>
      <c r="F18" s="41"/>
      <c r="G18" s="41"/>
      <c r="H18" s="44"/>
      <c r="I18" s="5" t="s">
        <v>54</v>
      </c>
      <c r="J18" s="57"/>
      <c r="K18" s="63"/>
      <c r="L18" s="47"/>
      <c r="M18" s="47"/>
      <c r="N18" s="47"/>
      <c r="O18" s="50"/>
    </row>
    <row r="19" spans="2:16" s="4" customFormat="1">
      <c r="B19" s="90"/>
      <c r="C19" s="93"/>
      <c r="D19" s="96"/>
      <c r="E19" s="99"/>
      <c r="F19" s="41"/>
      <c r="G19" s="41"/>
      <c r="H19" s="44"/>
      <c r="I19" s="5" t="s">
        <v>55</v>
      </c>
      <c r="J19" s="57"/>
      <c r="K19" s="63"/>
      <c r="L19" s="47"/>
      <c r="M19" s="47"/>
      <c r="N19" s="47"/>
      <c r="O19" s="50"/>
    </row>
    <row r="20" spans="2:16" s="4" customFormat="1">
      <c r="B20" s="90"/>
      <c r="C20" s="93"/>
      <c r="D20" s="96"/>
      <c r="E20" s="99"/>
      <c r="F20" s="41"/>
      <c r="G20" s="41"/>
      <c r="H20" s="44"/>
      <c r="I20" s="5" t="s">
        <v>56</v>
      </c>
      <c r="J20" s="57"/>
      <c r="K20" s="63"/>
      <c r="L20" s="47"/>
      <c r="M20" s="47"/>
      <c r="N20" s="47"/>
      <c r="O20" s="50"/>
    </row>
    <row r="21" spans="2:16" s="4" customFormat="1">
      <c r="B21" s="90"/>
      <c r="C21" s="93"/>
      <c r="D21" s="96"/>
      <c r="E21" s="99"/>
      <c r="F21" s="41"/>
      <c r="G21" s="41"/>
      <c r="H21" s="44"/>
      <c r="I21" s="5" t="s">
        <v>57</v>
      </c>
      <c r="J21" s="57"/>
      <c r="K21" s="63"/>
      <c r="L21" s="47"/>
      <c r="M21" s="47"/>
      <c r="N21" s="47"/>
      <c r="O21" s="50"/>
    </row>
    <row r="22" spans="2:16" s="4" customFormat="1">
      <c r="B22" s="90"/>
      <c r="C22" s="93"/>
      <c r="D22" s="96"/>
      <c r="E22" s="99"/>
      <c r="F22" s="41"/>
      <c r="G22" s="41"/>
      <c r="H22" s="44"/>
      <c r="I22" s="5" t="s">
        <v>58</v>
      </c>
      <c r="J22" s="57"/>
      <c r="K22" s="63"/>
      <c r="L22" s="47"/>
      <c r="M22" s="47"/>
      <c r="N22" s="47"/>
      <c r="O22" s="50"/>
    </row>
    <row r="23" spans="2:16" s="4" customFormat="1">
      <c r="B23" s="91"/>
      <c r="C23" s="94"/>
      <c r="D23" s="97"/>
      <c r="E23" s="100"/>
      <c r="F23" s="42"/>
      <c r="G23" s="42"/>
      <c r="H23" s="45"/>
      <c r="I23" s="5" t="s">
        <v>59</v>
      </c>
      <c r="J23" s="58"/>
      <c r="K23" s="64"/>
      <c r="L23" s="48"/>
      <c r="M23" s="48"/>
      <c r="N23" s="48"/>
      <c r="O23" s="51"/>
    </row>
    <row r="24" spans="2:16" s="4" customFormat="1">
      <c r="B24" s="31">
        <v>2</v>
      </c>
      <c r="C24" s="25" t="s">
        <v>8</v>
      </c>
      <c r="D24" s="25" t="s">
        <v>89</v>
      </c>
      <c r="E24" s="27">
        <v>27589555</v>
      </c>
      <c r="F24" s="26" t="s">
        <v>86</v>
      </c>
      <c r="G24" s="26">
        <v>110</v>
      </c>
      <c r="H24" s="27" t="s">
        <v>63</v>
      </c>
      <c r="I24" s="28">
        <v>75845</v>
      </c>
      <c r="J24" s="28">
        <v>75845</v>
      </c>
      <c r="K24" s="65">
        <v>100</v>
      </c>
      <c r="L24" s="28">
        <v>0</v>
      </c>
      <c r="M24" s="28">
        <v>0</v>
      </c>
      <c r="N24" s="28">
        <v>75845</v>
      </c>
      <c r="O24" s="32" t="s">
        <v>21</v>
      </c>
      <c r="P24" s="52"/>
    </row>
    <row r="25" spans="2:16">
      <c r="B25" s="33">
        <v>3</v>
      </c>
      <c r="C25" s="6" t="s">
        <v>8</v>
      </c>
      <c r="D25" s="6" t="s">
        <v>15</v>
      </c>
      <c r="E25" s="8" t="s">
        <v>39</v>
      </c>
      <c r="F25" s="7" t="s">
        <v>85</v>
      </c>
      <c r="G25" s="7">
        <v>110</v>
      </c>
      <c r="H25" s="8" t="s">
        <v>66</v>
      </c>
      <c r="I25" s="9">
        <v>24618</v>
      </c>
      <c r="J25" s="9">
        <v>0</v>
      </c>
      <c r="K25" s="66">
        <v>0</v>
      </c>
      <c r="L25" s="9">
        <v>24618</v>
      </c>
      <c r="M25" s="71">
        <v>100</v>
      </c>
      <c r="N25" s="86">
        <f>I25+I26+I27+I28+I29+I30+I31+I32+I33+I34</f>
        <v>353464</v>
      </c>
      <c r="O25" s="34" t="s">
        <v>21</v>
      </c>
      <c r="P25" s="52"/>
    </row>
    <row r="26" spans="2:16">
      <c r="B26" s="33">
        <v>4</v>
      </c>
      <c r="C26" s="6" t="s">
        <v>8</v>
      </c>
      <c r="D26" s="6" t="s">
        <v>9</v>
      </c>
      <c r="E26" s="8">
        <v>26059022</v>
      </c>
      <c r="F26" s="7" t="s">
        <v>85</v>
      </c>
      <c r="G26" s="7">
        <v>110</v>
      </c>
      <c r="H26" s="8" t="s">
        <v>69</v>
      </c>
      <c r="I26" s="9">
        <v>40257</v>
      </c>
      <c r="J26" s="9">
        <v>40257</v>
      </c>
      <c r="K26" s="66">
        <v>100</v>
      </c>
      <c r="L26" s="9">
        <v>0</v>
      </c>
      <c r="M26" s="9">
        <v>0</v>
      </c>
      <c r="N26" s="87"/>
      <c r="O26" s="34" t="s">
        <v>21</v>
      </c>
      <c r="P26" s="52"/>
    </row>
    <row r="27" spans="2:16">
      <c r="B27" s="33">
        <v>5</v>
      </c>
      <c r="C27" s="6" t="s">
        <v>8</v>
      </c>
      <c r="D27" s="6" t="s">
        <v>10</v>
      </c>
      <c r="E27" s="8" t="s">
        <v>42</v>
      </c>
      <c r="F27" s="7" t="s">
        <v>85</v>
      </c>
      <c r="G27" s="7">
        <v>110</v>
      </c>
      <c r="H27" s="8" t="s">
        <v>67</v>
      </c>
      <c r="I27" s="9">
        <v>29700</v>
      </c>
      <c r="J27" s="9">
        <v>29700</v>
      </c>
      <c r="K27" s="66">
        <v>100</v>
      </c>
      <c r="L27" s="9">
        <v>0</v>
      </c>
      <c r="M27" s="9">
        <v>0</v>
      </c>
      <c r="N27" s="54"/>
      <c r="O27" s="34" t="s">
        <v>21</v>
      </c>
      <c r="P27" s="52"/>
    </row>
    <row r="28" spans="2:16">
      <c r="B28" s="33">
        <v>6</v>
      </c>
      <c r="C28" s="6" t="s">
        <v>8</v>
      </c>
      <c r="D28" s="6" t="s">
        <v>20</v>
      </c>
      <c r="E28" s="8" t="s">
        <v>43</v>
      </c>
      <c r="F28" s="7" t="s">
        <v>85</v>
      </c>
      <c r="G28" s="7">
        <v>110</v>
      </c>
      <c r="H28" s="8" t="s">
        <v>62</v>
      </c>
      <c r="I28" s="9">
        <v>42567</v>
      </c>
      <c r="J28" s="9">
        <v>0</v>
      </c>
      <c r="K28" s="66">
        <v>0</v>
      </c>
      <c r="L28" s="9">
        <v>42567</v>
      </c>
      <c r="M28" s="71">
        <v>100</v>
      </c>
      <c r="N28" s="54"/>
      <c r="O28" s="34" t="s">
        <v>21</v>
      </c>
      <c r="P28" s="52"/>
    </row>
    <row r="29" spans="2:16">
      <c r="B29" s="33">
        <v>7</v>
      </c>
      <c r="C29" s="6" t="s">
        <v>8</v>
      </c>
      <c r="D29" s="6" t="s">
        <v>11</v>
      </c>
      <c r="E29" s="8" t="s">
        <v>44</v>
      </c>
      <c r="F29" s="7" t="s">
        <v>85</v>
      </c>
      <c r="G29" s="7">
        <v>110</v>
      </c>
      <c r="H29" s="8" t="s">
        <v>71</v>
      </c>
      <c r="I29" s="9">
        <v>25443</v>
      </c>
      <c r="J29" s="9">
        <v>0</v>
      </c>
      <c r="K29" s="66">
        <v>0</v>
      </c>
      <c r="L29" s="9">
        <v>25443</v>
      </c>
      <c r="M29" s="71">
        <v>100</v>
      </c>
      <c r="N29" s="54"/>
      <c r="O29" s="34" t="s">
        <v>21</v>
      </c>
      <c r="P29" s="52"/>
    </row>
    <row r="30" spans="2:16">
      <c r="B30" s="33">
        <v>8</v>
      </c>
      <c r="C30" s="6" t="s">
        <v>8</v>
      </c>
      <c r="D30" s="6" t="s">
        <v>12</v>
      </c>
      <c r="E30" s="8" t="s">
        <v>41</v>
      </c>
      <c r="F30" s="7" t="s">
        <v>85</v>
      </c>
      <c r="G30" s="7">
        <v>110</v>
      </c>
      <c r="H30" s="8" t="s">
        <v>68</v>
      </c>
      <c r="I30" s="9">
        <v>59233</v>
      </c>
      <c r="J30" s="9">
        <v>59233</v>
      </c>
      <c r="K30" s="66">
        <v>100</v>
      </c>
      <c r="L30" s="9">
        <v>0</v>
      </c>
      <c r="M30" s="9">
        <v>0</v>
      </c>
      <c r="N30" s="54"/>
      <c r="O30" s="34" t="s">
        <v>21</v>
      </c>
      <c r="P30" s="52"/>
    </row>
    <row r="31" spans="2:16">
      <c r="B31" s="33">
        <v>9</v>
      </c>
      <c r="C31" s="6" t="s">
        <v>8</v>
      </c>
      <c r="D31" s="6" t="s">
        <v>72</v>
      </c>
      <c r="E31" s="8">
        <v>22465371</v>
      </c>
      <c r="F31" s="7" t="s">
        <v>85</v>
      </c>
      <c r="G31" s="7">
        <v>110</v>
      </c>
      <c r="H31" s="8" t="s">
        <v>60</v>
      </c>
      <c r="I31" s="9">
        <v>42597</v>
      </c>
      <c r="J31" s="9">
        <v>0</v>
      </c>
      <c r="K31" s="66">
        <v>0</v>
      </c>
      <c r="L31" s="9">
        <v>42597</v>
      </c>
      <c r="M31" s="71">
        <v>100</v>
      </c>
      <c r="N31" s="54"/>
      <c r="O31" s="34" t="s">
        <v>21</v>
      </c>
      <c r="P31" s="52"/>
    </row>
    <row r="32" spans="2:16">
      <c r="B32" s="33">
        <v>10</v>
      </c>
      <c r="C32" s="6" t="s">
        <v>8</v>
      </c>
      <c r="D32" s="6" t="s">
        <v>73</v>
      </c>
      <c r="E32" s="8" t="s">
        <v>40</v>
      </c>
      <c r="F32" s="7" t="s">
        <v>85</v>
      </c>
      <c r="G32" s="7">
        <v>110</v>
      </c>
      <c r="H32" s="8" t="s">
        <v>61</v>
      </c>
      <c r="I32" s="9">
        <v>71136</v>
      </c>
      <c r="J32" s="9">
        <v>0</v>
      </c>
      <c r="K32" s="66">
        <v>0</v>
      </c>
      <c r="L32" s="9">
        <v>71136</v>
      </c>
      <c r="M32" s="71">
        <v>100</v>
      </c>
      <c r="N32" s="87"/>
      <c r="O32" s="34" t="s">
        <v>21</v>
      </c>
      <c r="P32" s="52"/>
    </row>
    <row r="33" spans="2:16">
      <c r="B33" s="33">
        <v>11</v>
      </c>
      <c r="C33" s="6" t="s">
        <v>8</v>
      </c>
      <c r="D33" s="6" t="s">
        <v>13</v>
      </c>
      <c r="E33" s="8">
        <v>25221167</v>
      </c>
      <c r="F33" s="7" t="s">
        <v>85</v>
      </c>
      <c r="G33" s="7">
        <v>110</v>
      </c>
      <c r="H33" s="8" t="s">
        <v>70</v>
      </c>
      <c r="I33" s="9">
        <v>16286</v>
      </c>
      <c r="J33" s="9">
        <v>16286</v>
      </c>
      <c r="K33" s="66">
        <v>100</v>
      </c>
      <c r="L33" s="9">
        <v>0</v>
      </c>
      <c r="M33" s="9">
        <v>0</v>
      </c>
      <c r="N33" s="87"/>
      <c r="O33" s="34" t="s">
        <v>21</v>
      </c>
      <c r="P33" s="52"/>
    </row>
    <row r="34" spans="2:16" s="4" customFormat="1">
      <c r="B34" s="33">
        <v>12</v>
      </c>
      <c r="C34" s="6" t="s">
        <v>8</v>
      </c>
      <c r="D34" s="6" t="s">
        <v>92</v>
      </c>
      <c r="E34" s="8" t="s">
        <v>64</v>
      </c>
      <c r="F34" s="7" t="s">
        <v>85</v>
      </c>
      <c r="G34" s="7">
        <v>110</v>
      </c>
      <c r="H34" s="8" t="s">
        <v>65</v>
      </c>
      <c r="I34" s="9">
        <v>1627</v>
      </c>
      <c r="J34" s="9">
        <v>1627</v>
      </c>
      <c r="K34" s="66">
        <v>100</v>
      </c>
      <c r="L34" s="9">
        <v>0</v>
      </c>
      <c r="M34" s="9">
        <v>0</v>
      </c>
      <c r="N34" s="88"/>
      <c r="O34" s="34" t="s">
        <v>21</v>
      </c>
      <c r="P34" s="52"/>
    </row>
    <row r="35" spans="2:16">
      <c r="B35" s="35">
        <v>13</v>
      </c>
      <c r="C35" s="10" t="s">
        <v>8</v>
      </c>
      <c r="D35" s="10" t="s">
        <v>18</v>
      </c>
      <c r="E35" s="12">
        <v>27632590</v>
      </c>
      <c r="F35" s="11" t="s">
        <v>83</v>
      </c>
      <c r="G35" s="11">
        <v>110</v>
      </c>
      <c r="H35" s="12" t="s">
        <v>32</v>
      </c>
      <c r="I35" s="13">
        <v>13546</v>
      </c>
      <c r="J35" s="13">
        <v>13546</v>
      </c>
      <c r="K35" s="67">
        <v>100</v>
      </c>
      <c r="L35" s="13">
        <v>0</v>
      </c>
      <c r="M35" s="13">
        <v>0</v>
      </c>
      <c r="N35" s="14">
        <f>I35+I36+I37+I38+I39</f>
        <v>32704</v>
      </c>
      <c r="O35" s="36" t="s">
        <v>21</v>
      </c>
      <c r="P35" s="52"/>
    </row>
    <row r="36" spans="2:16" s="4" customFormat="1">
      <c r="B36" s="35">
        <v>14</v>
      </c>
      <c r="C36" s="10" t="s">
        <v>8</v>
      </c>
      <c r="D36" s="10" t="s">
        <v>14</v>
      </c>
      <c r="E36" s="12">
        <v>22465330</v>
      </c>
      <c r="F36" s="11" t="s">
        <v>83</v>
      </c>
      <c r="G36" s="11">
        <v>110</v>
      </c>
      <c r="H36" s="12" t="s">
        <v>34</v>
      </c>
      <c r="I36" s="13">
        <v>14457</v>
      </c>
      <c r="J36" s="13">
        <v>14457</v>
      </c>
      <c r="K36" s="67">
        <v>100</v>
      </c>
      <c r="L36" s="13">
        <v>0</v>
      </c>
      <c r="M36" s="13">
        <v>0</v>
      </c>
      <c r="N36" s="15"/>
      <c r="O36" s="36" t="s">
        <v>21</v>
      </c>
      <c r="P36" s="52"/>
    </row>
    <row r="37" spans="2:16" s="4" customFormat="1">
      <c r="B37" s="35">
        <v>15</v>
      </c>
      <c r="C37" s="10" t="s">
        <v>8</v>
      </c>
      <c r="D37" s="10" t="s">
        <v>17</v>
      </c>
      <c r="E37" s="12">
        <v>26058992</v>
      </c>
      <c r="F37" s="11" t="s">
        <v>83</v>
      </c>
      <c r="G37" s="11">
        <v>110</v>
      </c>
      <c r="H37" s="12" t="s">
        <v>31</v>
      </c>
      <c r="I37" s="13">
        <v>4268</v>
      </c>
      <c r="J37" s="13">
        <v>2134</v>
      </c>
      <c r="K37" s="67">
        <v>50</v>
      </c>
      <c r="L37" s="13">
        <v>2134</v>
      </c>
      <c r="M37" s="67">
        <v>50</v>
      </c>
      <c r="N37" s="15"/>
      <c r="O37" s="36" t="s">
        <v>21</v>
      </c>
      <c r="P37" s="52"/>
    </row>
    <row r="38" spans="2:16">
      <c r="B38" s="35">
        <v>16</v>
      </c>
      <c r="C38" s="10" t="s">
        <v>8</v>
      </c>
      <c r="D38" s="10" t="s">
        <v>77</v>
      </c>
      <c r="E38" s="12" t="s">
        <v>38</v>
      </c>
      <c r="F38" s="11" t="s">
        <v>83</v>
      </c>
      <c r="G38" s="11">
        <v>110</v>
      </c>
      <c r="H38" s="12" t="s">
        <v>37</v>
      </c>
      <c r="I38" s="16">
        <v>189</v>
      </c>
      <c r="J38" s="13">
        <v>0</v>
      </c>
      <c r="K38" s="67">
        <v>0</v>
      </c>
      <c r="L38" s="13">
        <v>189</v>
      </c>
      <c r="M38" s="72">
        <v>100</v>
      </c>
      <c r="N38" s="15"/>
      <c r="O38" s="36" t="s">
        <v>21</v>
      </c>
      <c r="P38" s="52"/>
    </row>
    <row r="39" spans="2:16">
      <c r="B39" s="35">
        <v>17</v>
      </c>
      <c r="C39" s="10" t="s">
        <v>8</v>
      </c>
      <c r="D39" s="10" t="s">
        <v>78</v>
      </c>
      <c r="E39" s="12" t="s">
        <v>36</v>
      </c>
      <c r="F39" s="11" t="s">
        <v>83</v>
      </c>
      <c r="G39" s="11">
        <v>110</v>
      </c>
      <c r="H39" s="12" t="s">
        <v>35</v>
      </c>
      <c r="I39" s="16">
        <v>244</v>
      </c>
      <c r="J39" s="13">
        <v>0</v>
      </c>
      <c r="K39" s="67">
        <v>0</v>
      </c>
      <c r="L39" s="13">
        <v>244</v>
      </c>
      <c r="M39" s="72">
        <v>100</v>
      </c>
      <c r="N39" s="17"/>
      <c r="O39" s="36" t="s">
        <v>21</v>
      </c>
      <c r="P39" s="52"/>
    </row>
    <row r="40" spans="2:16">
      <c r="B40" s="37">
        <v>18</v>
      </c>
      <c r="C40" s="18" t="s">
        <v>8</v>
      </c>
      <c r="D40" s="18" t="s">
        <v>74</v>
      </c>
      <c r="E40" s="20" t="s">
        <v>29</v>
      </c>
      <c r="F40" s="19" t="s">
        <v>84</v>
      </c>
      <c r="G40" s="19">
        <v>110</v>
      </c>
      <c r="H40" s="20" t="s">
        <v>28</v>
      </c>
      <c r="I40" s="21">
        <v>17965</v>
      </c>
      <c r="J40" s="21">
        <v>0</v>
      </c>
      <c r="K40" s="68">
        <v>0</v>
      </c>
      <c r="L40" s="21">
        <v>17965</v>
      </c>
      <c r="M40" s="73">
        <v>100</v>
      </c>
      <c r="N40" s="22">
        <f>SUM(I40:I45)</f>
        <v>67947</v>
      </c>
      <c r="O40" s="38" t="s">
        <v>21</v>
      </c>
      <c r="P40" s="52"/>
    </row>
    <row r="41" spans="2:16">
      <c r="B41" s="37">
        <v>19</v>
      </c>
      <c r="C41" s="18" t="s">
        <v>8</v>
      </c>
      <c r="D41" s="18" t="s">
        <v>75</v>
      </c>
      <c r="E41" s="20" t="s">
        <v>45</v>
      </c>
      <c r="F41" s="19" t="s">
        <v>84</v>
      </c>
      <c r="G41" s="19">
        <v>110</v>
      </c>
      <c r="H41" s="20" t="s">
        <v>30</v>
      </c>
      <c r="I41" s="21">
        <v>13813</v>
      </c>
      <c r="J41" s="21">
        <v>0</v>
      </c>
      <c r="K41" s="68">
        <v>0</v>
      </c>
      <c r="L41" s="21">
        <v>13813</v>
      </c>
      <c r="M41" s="73">
        <v>100</v>
      </c>
      <c r="N41" s="23"/>
      <c r="O41" s="38" t="s">
        <v>21</v>
      </c>
      <c r="P41" s="52"/>
    </row>
    <row r="42" spans="2:16">
      <c r="B42" s="37">
        <v>20</v>
      </c>
      <c r="C42" s="18" t="s">
        <v>8</v>
      </c>
      <c r="D42" s="18" t="s">
        <v>22</v>
      </c>
      <c r="E42" s="20" t="s">
        <v>46</v>
      </c>
      <c r="F42" s="19" t="s">
        <v>84</v>
      </c>
      <c r="G42" s="19">
        <v>110</v>
      </c>
      <c r="H42" s="20" t="s">
        <v>25</v>
      </c>
      <c r="I42" s="21">
        <v>189</v>
      </c>
      <c r="J42" s="21">
        <v>0</v>
      </c>
      <c r="K42" s="68">
        <v>0</v>
      </c>
      <c r="L42" s="21">
        <v>189</v>
      </c>
      <c r="M42" s="73">
        <v>100</v>
      </c>
      <c r="N42" s="23"/>
      <c r="O42" s="38" t="s">
        <v>21</v>
      </c>
      <c r="P42" s="52"/>
    </row>
    <row r="43" spans="2:16">
      <c r="B43" s="37">
        <v>21</v>
      </c>
      <c r="C43" s="18" t="s">
        <v>8</v>
      </c>
      <c r="D43" s="18" t="s">
        <v>76</v>
      </c>
      <c r="E43" s="20" t="s">
        <v>26</v>
      </c>
      <c r="F43" s="19" t="s">
        <v>84</v>
      </c>
      <c r="G43" s="19">
        <v>110</v>
      </c>
      <c r="H43" s="20" t="s">
        <v>27</v>
      </c>
      <c r="I43" s="21">
        <v>33385</v>
      </c>
      <c r="J43" s="21">
        <v>0</v>
      </c>
      <c r="K43" s="68">
        <v>0</v>
      </c>
      <c r="L43" s="21">
        <v>33385</v>
      </c>
      <c r="M43" s="73">
        <v>100</v>
      </c>
      <c r="N43" s="23"/>
      <c r="O43" s="38" t="s">
        <v>21</v>
      </c>
      <c r="P43" s="52"/>
    </row>
    <row r="44" spans="2:16" s="4" customFormat="1">
      <c r="B44" s="37">
        <v>22</v>
      </c>
      <c r="C44" s="18" t="s">
        <v>8</v>
      </c>
      <c r="D44" s="18" t="s">
        <v>76</v>
      </c>
      <c r="E44" s="20" t="s">
        <v>24</v>
      </c>
      <c r="F44" s="19" t="s">
        <v>84</v>
      </c>
      <c r="G44" s="19">
        <v>110</v>
      </c>
      <c r="H44" s="20" t="s">
        <v>93</v>
      </c>
      <c r="I44" s="21">
        <v>0</v>
      </c>
      <c r="J44" s="21">
        <v>0</v>
      </c>
      <c r="K44" s="68">
        <v>0</v>
      </c>
      <c r="L44" s="21">
        <v>0</v>
      </c>
      <c r="M44" s="73">
        <v>100</v>
      </c>
      <c r="N44" s="23"/>
      <c r="O44" s="38" t="s">
        <v>21</v>
      </c>
      <c r="P44" s="52"/>
    </row>
    <row r="45" spans="2:16">
      <c r="B45" s="37">
        <v>23</v>
      </c>
      <c r="C45" s="18" t="s">
        <v>8</v>
      </c>
      <c r="D45" s="18" t="s">
        <v>19</v>
      </c>
      <c r="E45" s="20">
        <v>27657240</v>
      </c>
      <c r="F45" s="19" t="s">
        <v>84</v>
      </c>
      <c r="G45" s="19">
        <v>110</v>
      </c>
      <c r="H45" s="20" t="s">
        <v>33</v>
      </c>
      <c r="I45" s="21">
        <v>2595</v>
      </c>
      <c r="J45" s="21">
        <v>2595</v>
      </c>
      <c r="K45" s="68">
        <v>100</v>
      </c>
      <c r="L45" s="21">
        <v>0</v>
      </c>
      <c r="M45" s="21">
        <v>0</v>
      </c>
      <c r="N45" s="24"/>
      <c r="O45" s="38" t="s">
        <v>21</v>
      </c>
      <c r="P45" s="52"/>
    </row>
    <row r="46" spans="2:16" ht="15.75" thickBot="1">
      <c r="B46" s="39">
        <v>24</v>
      </c>
      <c r="C46" s="77" t="s">
        <v>16</v>
      </c>
      <c r="D46" s="77"/>
      <c r="E46" s="77"/>
      <c r="F46" s="77"/>
      <c r="G46" s="77"/>
      <c r="H46" s="77"/>
      <c r="I46" s="53">
        <f>SUM(I10:I45)</f>
        <v>790053</v>
      </c>
      <c r="J46" s="70">
        <f>SUM(J10:J45)</f>
        <v>385727</v>
      </c>
      <c r="K46" s="69" t="s">
        <v>99</v>
      </c>
      <c r="L46" s="70">
        <f>SUM(L10:L45)</f>
        <v>404326</v>
      </c>
      <c r="M46" s="62" t="s">
        <v>99</v>
      </c>
      <c r="N46" s="78"/>
      <c r="O46" s="79"/>
    </row>
    <row r="47" spans="2:16">
      <c r="J47" s="59"/>
      <c r="K47" s="59"/>
    </row>
  </sheetData>
  <mergeCells count="18">
    <mergeCell ref="B10:B23"/>
    <mergeCell ref="C10:C23"/>
    <mergeCell ref="D10:D23"/>
    <mergeCell ref="E10:E23"/>
    <mergeCell ref="B7:B8"/>
    <mergeCell ref="C7:C8"/>
    <mergeCell ref="D7:D8"/>
    <mergeCell ref="E7:E8"/>
    <mergeCell ref="F7:F8"/>
    <mergeCell ref="C46:H46"/>
    <mergeCell ref="N46:O46"/>
    <mergeCell ref="O7:O8"/>
    <mergeCell ref="G7:G8"/>
    <mergeCell ref="H7:H8"/>
    <mergeCell ref="I7:I8"/>
    <mergeCell ref="N7:N8"/>
    <mergeCell ref="N25:N26"/>
    <mergeCell ref="N32:N34"/>
  </mergeCells>
  <printOptions horizontalCentered="1"/>
  <pageMargins left="0.7" right="0.7" top="0.75" bottom="0.75" header="0.3" footer="0.3"/>
  <pageSetup paperSize="8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zbiorczo</vt:lpstr>
      <vt:lpstr>zbiorczo!Obszar_wydruku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</dc:creator>
  <cp:lastModifiedBy>Kasia1</cp:lastModifiedBy>
  <cp:lastPrinted>2022-04-21T11:58:09Z</cp:lastPrinted>
  <dcterms:created xsi:type="dcterms:W3CDTF">2020-04-03T05:46:39Z</dcterms:created>
  <dcterms:modified xsi:type="dcterms:W3CDTF">2022-04-21T12:32:24Z</dcterms:modified>
</cp:coreProperties>
</file>